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2805" activeTab="0"/>
  </bookViews>
  <sheets>
    <sheet name="BILANS" sheetId="1" r:id="rId1"/>
    <sheet name="Rachunek kalkulacyjny" sheetId="2" r:id="rId2"/>
  </sheets>
  <definedNames>
    <definedName name="_xlnm.Print_Area" localSheetId="0">'BILANS'!$A$1:$C$72</definedName>
    <definedName name="_xlnm.Print_Area" localSheetId="1">'Rachunek kalkulacyjny'!$A$1:$D$76</definedName>
  </definedNames>
  <calcPr fullCalcOnLoad="1"/>
</workbook>
</file>

<file path=xl/sharedStrings.xml><?xml version="1.0" encoding="utf-8"?>
<sst xmlns="http://schemas.openxmlformats.org/spreadsheetml/2006/main" count="179" uniqueCount="152">
  <si>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</si>
  <si>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</si>
  <si>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</si>
  <si>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</si>
  <si>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</si>
  <si>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</si>
  <si>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</si>
  <si>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</si>
  <si>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</si>
  <si>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</si>
  <si>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</si>
  <si>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</si>
  <si>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</si>
  <si>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</si>
  <si>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</si>
  <si>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</si>
  <si>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</si>
  <si>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</si>
  <si>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</si>
  <si>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</si>
  <si>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</si>
  <si>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</si>
  <si>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</si>
  <si>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</si>
  <si>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</si>
  <si>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</si>
  <si>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</si>
  <si>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</si>
  <si>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</si>
  <si>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</si>
  <si>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</si>
  <si>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</si>
  <si>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</si>
  <si>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</si>
  <si>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</si>
  <si>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</si>
  <si>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</si>
  <si>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</si>
  <si>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</si>
  <si>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</si>
  <si>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</si>
  <si>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</si>
  <si>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</si>
  <si>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</si>
  <si>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</si>
  <si>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</si>
  <si>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</si>
  <si>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</si>
  <si>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</si>
  <si>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</si>
  <si>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</si>
  <si>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</si>
  <si>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</si>
  <si>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</si>
  <si>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</si>
  <si>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</si>
  <si>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</si>
  <si>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</si>
  <si>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</si>
  <si>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</si>
  <si>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</si>
  <si>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</si>
  <si>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</si>
  <si>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</si>
  <si>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</si>
  <si>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</si>
  <si>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</si>
  <si>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</si>
  <si>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</si>
  <si>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</si>
  <si>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</si>
  <si>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</si>
  <si>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</si>
  <si>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</si>
  <si>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</si>
  <si>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</si>
  <si>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</si>
  <si>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</si>
  <si>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</si>
  <si>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</si>
  <si>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</si>
  <si>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>(koniec roku)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</si>
  <si>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</si>
  <si>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</si>
  <si>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</si>
  <si>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</si>
  <si>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</si>
  <si>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</si>
  <si>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</si>
  <si>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</si>
  <si>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</si>
  <si>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</si>
  <si>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</si>
  <si>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</si>
  <si>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</si>
  <si>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</si>
  <si>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</si>
  <si>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</si>
  <si>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</si>
  <si>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</si>
  <si>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</si>
  <si>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</si>
  <si>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</si>
  <si>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</si>
  <si>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</si>
  <si>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</si>
  <si>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</si>
  <si>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</si>
  <si>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</si>
  <si>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</si>
  <si>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</si>
  <si>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</si>
  <si>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                 na podstawie załącznika 1 - ustawy o rachunkowości</t>
  </si>
  <si>
    <t>na podstawie załącznika 1 - ustawy o rachunkowości (wariant kalkulacyjny)</t>
  </si>
  <si>
    <t>RACHUNEK ZYSKÓW I STRAT sporządzony na dzień 31.12.2016r.</t>
  </si>
  <si>
    <t>Kwota za rok 2015</t>
  </si>
  <si>
    <t>BILANS sporządzony na dzień 31.12.2016r.</t>
  </si>
  <si>
    <t>Kwota za rok 2016</t>
  </si>
  <si>
    <t>31.12.2015</t>
  </si>
  <si>
    <t>31.12.2016</t>
  </si>
  <si>
    <t>Składki określone statutem</t>
  </si>
  <si>
    <t>1a</t>
  </si>
  <si>
    <t>1b</t>
  </si>
  <si>
    <t>Darowizny otrzymane</t>
  </si>
  <si>
    <t xml:space="preserve">  Przychody działalności statutowej w tym:</t>
  </si>
  <si>
    <t xml:space="preserve">   Działalność statutowa - odpłatna działalność pożytku publiczego</t>
  </si>
  <si>
    <t>4.</t>
  </si>
  <si>
    <t xml:space="preserve">  Inne przychody operacyjne</t>
  </si>
  <si>
    <t xml:space="preserve">   Koszty działalności statutowej - nieodpłatnej</t>
  </si>
  <si>
    <t xml:space="preserve">   Inne koszty operacyjne</t>
  </si>
  <si>
    <t xml:space="preserve"> Dotacje </t>
  </si>
  <si>
    <t xml:space="preserve">   Działalność statutowa - nieodpłatna działalność pożytku publiczego</t>
  </si>
  <si>
    <t>3a</t>
  </si>
  <si>
    <t>3b</t>
  </si>
  <si>
    <t>3c</t>
  </si>
  <si>
    <t>Przychody z działalności  statutowej: Projekt Wielkop.Akademia HR</t>
  </si>
  <si>
    <t>Przychody z działalności  statutowej: Projekt Rajd Przedsiębiorców</t>
  </si>
  <si>
    <t>Przychody z działalności  statutowej: Bądż Świętym Mikołajem</t>
  </si>
  <si>
    <t>3d</t>
  </si>
  <si>
    <t>Przychody z działalności  statutowej: Aktywna integracja w powiecie Złotowskim</t>
  </si>
  <si>
    <t>2a</t>
  </si>
  <si>
    <t>Przychody z działalności  statutowej: Projekt Zaprojetuj Swój Zysk</t>
  </si>
  <si>
    <t xml:space="preserve">  Koszty działalności statutowej - nieodpłatnej działalności</t>
  </si>
  <si>
    <t>2b</t>
  </si>
  <si>
    <t>2c</t>
  </si>
  <si>
    <t>2d</t>
  </si>
  <si>
    <t>Koszty z działalności  statutowej: Projekt Wielkop.Akademia HR</t>
  </si>
  <si>
    <t>Koszty z działalności  statutowej: Projekt Rajd Przedsiębiorców</t>
  </si>
  <si>
    <t>Koszty z działalności  statutowej: Bądż Świętym Mikołajem</t>
  </si>
  <si>
    <t>Koszty z działalności  statutowej: Aktywna integracja w powiecie Złotowskim</t>
  </si>
  <si>
    <t>Koszty z działalności  statutowej: Projekt Zaprojetuj Swój Zysk</t>
  </si>
  <si>
    <t>STOWARZYSZENIE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</si>
</sst>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view="pageBreakPreview" zoomScale="120" zoomScaleSheetLayoutView="120" zoomScalePageLayoutView="0" workbookViewId="0" topLeftCell="A2">
      <selection activeCell="A2" sqref="A2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spans="1:2" s="102" customFormat="1" ht="18.75">
      <c r="A1" s="103" t="s">
        <v>151</v>
      </c>
      <c r="B1" s="101"/>
    </row>
    <row r="2" spans="1:3" ht="14.25">
      <c r="A2" s="11"/>
      <c r="B2" s="1"/>
      <c r="C2" s="1"/>
    </row>
    <row r="3" spans="1:3" ht="11.25">
      <c r="A3" s="104" t="s">
        <v>116</v>
      </c>
      <c r="B3" s="104"/>
      <c r="C3" s="104"/>
    </row>
    <row r="4" spans="1:3" ht="11.25">
      <c r="A4" s="99" t="s">
        <v>112</v>
      </c>
      <c r="B4" s="98"/>
      <c r="C4" s="98"/>
    </row>
    <row r="5" ht="12" thickBot="1">
      <c r="A5" s="3" t="s">
        <v>0</v>
      </c>
    </row>
    <row r="6" spans="1:3" ht="11.25">
      <c r="A6" s="91"/>
      <c r="B6" s="92" t="s">
        <v>1</v>
      </c>
      <c r="C6" s="93"/>
    </row>
    <row r="7" spans="1:3" ht="11.25">
      <c r="A7" s="94" t="s">
        <v>2</v>
      </c>
      <c r="B7" s="4" t="s">
        <v>118</v>
      </c>
      <c r="C7" s="95" t="s">
        <v>119</v>
      </c>
    </row>
    <row r="8" spans="1:3" ht="12" thickBot="1">
      <c r="A8" s="96">
        <v>1</v>
      </c>
      <c r="B8" s="9">
        <v>2</v>
      </c>
      <c r="C8" s="97">
        <v>3</v>
      </c>
    </row>
    <row r="9" spans="1:3" ht="11.25">
      <c r="A9" s="70"/>
      <c r="B9" s="59"/>
      <c r="C9" s="59"/>
    </row>
    <row r="10" spans="1:3" ht="11.25">
      <c r="A10" s="84" t="s">
        <v>6</v>
      </c>
      <c r="B10" s="73">
        <f>SUM(B12:B18)</f>
        <v>0</v>
      </c>
      <c r="C10" s="73">
        <f>SUM(C12:C18)</f>
        <v>0</v>
      </c>
    </row>
    <row r="11" spans="1:3" ht="12" thickBot="1">
      <c r="A11" s="84"/>
      <c r="B11" s="65"/>
      <c r="C11" s="65"/>
    </row>
    <row r="12" spans="1:3" ht="11.25">
      <c r="A12" s="85" t="s">
        <v>93</v>
      </c>
      <c r="B12" s="74"/>
      <c r="C12" s="74"/>
    </row>
    <row r="13" spans="1:6" ht="11.25">
      <c r="A13" s="86" t="s">
        <v>91</v>
      </c>
      <c r="B13" s="75"/>
      <c r="C13" s="75"/>
      <c r="F13" s="56"/>
    </row>
    <row r="14" spans="1:6" ht="11.25">
      <c r="A14" s="85" t="s">
        <v>94</v>
      </c>
      <c r="B14" s="75"/>
      <c r="C14" s="75"/>
      <c r="F14" s="56"/>
    </row>
    <row r="15" spans="1:6" ht="11.25" hidden="1">
      <c r="A15" s="85" t="s">
        <v>7</v>
      </c>
      <c r="B15" s="61"/>
      <c r="C15" s="79"/>
      <c r="F15" s="56"/>
    </row>
    <row r="16" spans="1:6" ht="11.25" hidden="1">
      <c r="A16" s="85" t="s">
        <v>8</v>
      </c>
      <c r="B16" s="61"/>
      <c r="C16" s="79"/>
      <c r="F16" s="56"/>
    </row>
    <row r="17" spans="1:6" ht="11.25">
      <c r="A17" s="85" t="s">
        <v>95</v>
      </c>
      <c r="B17" s="62"/>
      <c r="C17" s="75"/>
      <c r="F17" s="56"/>
    </row>
    <row r="18" spans="1:6" ht="12" thickBot="1">
      <c r="A18" s="85" t="s">
        <v>92</v>
      </c>
      <c r="B18" s="76"/>
      <c r="C18" s="80"/>
      <c r="F18" s="56"/>
    </row>
    <row r="19" spans="1:6" ht="11.25">
      <c r="A19" s="85"/>
      <c r="B19" s="77"/>
      <c r="C19" s="77"/>
      <c r="F19" s="56"/>
    </row>
    <row r="20" spans="1:6" ht="11.25">
      <c r="A20" s="84" t="s">
        <v>9</v>
      </c>
      <c r="B20" s="60">
        <f>SUM(B22:B25)</f>
        <v>241378.74000000002</v>
      </c>
      <c r="C20" s="60">
        <f>SUM(C22:C25)</f>
        <v>245905.55</v>
      </c>
      <c r="E20" s="18"/>
      <c r="F20" s="56"/>
    </row>
    <row r="21" spans="1:6" ht="12" thickBot="1">
      <c r="A21" s="85"/>
      <c r="B21" s="65"/>
      <c r="C21" s="65"/>
      <c r="F21" s="56"/>
    </row>
    <row r="22" spans="1:6" ht="11.25">
      <c r="A22" s="85" t="s">
        <v>97</v>
      </c>
      <c r="B22" s="78"/>
      <c r="C22" s="74"/>
      <c r="F22" s="56"/>
    </row>
    <row r="23" spans="1:6" ht="11.25">
      <c r="A23" s="86" t="s">
        <v>96</v>
      </c>
      <c r="B23" s="62">
        <v>9668.39</v>
      </c>
      <c r="C23" s="75">
        <v>13767.09</v>
      </c>
      <c r="F23" s="56"/>
    </row>
    <row r="24" spans="1:3" ht="11.25">
      <c r="A24" s="85" t="s">
        <v>98</v>
      </c>
      <c r="B24" s="62">
        <v>231487.94</v>
      </c>
      <c r="C24" s="75">
        <v>231974.46</v>
      </c>
    </row>
    <row r="25" spans="1:3" ht="11.25">
      <c r="A25" s="87" t="s">
        <v>99</v>
      </c>
      <c r="B25" s="62">
        <v>222.41</v>
      </c>
      <c r="C25" s="81">
        <v>164</v>
      </c>
    </row>
    <row r="26" spans="1:3" ht="12" thickBot="1">
      <c r="A26" s="85"/>
      <c r="B26" s="67"/>
      <c r="C26" s="82"/>
    </row>
    <row r="27" spans="1:3" ht="11.25">
      <c r="A27" s="5"/>
      <c r="B27" s="59"/>
      <c r="C27" s="59"/>
    </row>
    <row r="28" spans="1:5" ht="11.25">
      <c r="A28" s="6" t="s">
        <v>10</v>
      </c>
      <c r="B28" s="60">
        <f>B10+B20</f>
        <v>241378.74000000002</v>
      </c>
      <c r="C28" s="60">
        <f>C10+C20</f>
        <v>245905.55</v>
      </c>
      <c r="E28" s="18"/>
    </row>
    <row r="29" spans="1:3" ht="12" thickBot="1">
      <c r="A29" s="7"/>
      <c r="B29" s="65"/>
      <c r="C29" s="65"/>
    </row>
    <row r="30" spans="2:3" ht="11.25">
      <c r="B30" s="8"/>
      <c r="C30" s="8"/>
    </row>
    <row r="31" spans="2:5" ht="11.25">
      <c r="B31" s="18"/>
      <c r="C31" s="18"/>
      <c r="D31" s="18"/>
      <c r="E31" s="18"/>
    </row>
    <row r="32" spans="1:3" ht="12" thickBot="1">
      <c r="A32" s="3" t="s">
        <v>3</v>
      </c>
      <c r="B32" s="8"/>
      <c r="C32" s="8"/>
    </row>
    <row r="33" spans="1:3" ht="11.25">
      <c r="A33" s="91"/>
      <c r="B33" s="105" t="s">
        <v>5</v>
      </c>
      <c r="C33" s="106"/>
    </row>
    <row r="34" spans="1:5" ht="11.25">
      <c r="A34" s="94" t="s">
        <v>4</v>
      </c>
      <c r="B34" s="4" t="s">
        <v>80</v>
      </c>
      <c r="C34" s="95" t="s">
        <v>81</v>
      </c>
      <c r="E34" s="18"/>
    </row>
    <row r="35" spans="1:3" ht="12" thickBot="1">
      <c r="A35" s="96">
        <v>1</v>
      </c>
      <c r="B35" s="9">
        <v>2</v>
      </c>
      <c r="C35" s="97">
        <v>3</v>
      </c>
    </row>
    <row r="36" spans="1:3" ht="11.25">
      <c r="A36" s="88"/>
      <c r="B36" s="59"/>
      <c r="C36" s="59"/>
    </row>
    <row r="37" spans="1:3" ht="11.25">
      <c r="A37" s="84" t="s">
        <v>11</v>
      </c>
      <c r="B37" s="60">
        <f>SUM(B40:B50)</f>
        <v>234883.04</v>
      </c>
      <c r="C37" s="60">
        <f>SUM(C40:C50)</f>
        <v>238741.58</v>
      </c>
    </row>
    <row r="38" spans="1:3" ht="12" thickBot="1">
      <c r="A38" s="84"/>
      <c r="B38" s="65"/>
      <c r="C38" s="65"/>
    </row>
    <row r="39" spans="1:3" ht="11.25">
      <c r="A39" s="84"/>
      <c r="B39" s="83"/>
      <c r="C39" s="83"/>
    </row>
    <row r="40" spans="1:5" ht="11.25">
      <c r="A40" s="89" t="s">
        <v>109</v>
      </c>
      <c r="B40" s="62"/>
      <c r="C40" s="62"/>
      <c r="E40" s="18"/>
    </row>
    <row r="41" spans="1:5" ht="11.25">
      <c r="A41" s="89" t="s">
        <v>101</v>
      </c>
      <c r="B41" s="66"/>
      <c r="C41" s="66"/>
      <c r="E41" s="18"/>
    </row>
    <row r="42" spans="1:3" ht="11.25">
      <c r="A42" s="85" t="s">
        <v>102</v>
      </c>
      <c r="B42" s="61"/>
      <c r="C42" s="61"/>
    </row>
    <row r="43" spans="1:3" ht="11.25">
      <c r="A43" s="85" t="s">
        <v>103</v>
      </c>
      <c r="B43" s="62"/>
      <c r="C43" s="62"/>
    </row>
    <row r="44" spans="1:3" ht="11.25">
      <c r="A44" s="85" t="s">
        <v>104</v>
      </c>
      <c r="B44" s="61"/>
      <c r="C44" s="61"/>
    </row>
    <row r="45" spans="1:10" ht="11.25">
      <c r="A45" s="85" t="s">
        <v>105</v>
      </c>
      <c r="B45" s="61"/>
      <c r="C45" s="61"/>
      <c r="D45" s="18"/>
      <c r="J45" s="2" t="s">
        <v>13</v>
      </c>
    </row>
    <row r="46" spans="1:4" ht="11.25">
      <c r="A46" s="90" t="s">
        <v>106</v>
      </c>
      <c r="B46" s="61"/>
      <c r="C46" s="61"/>
      <c r="D46" s="18"/>
    </row>
    <row r="47" spans="1:4" ht="11.25">
      <c r="A47" s="90" t="s">
        <v>107</v>
      </c>
      <c r="B47" s="61">
        <v>234883.04</v>
      </c>
      <c r="C47" s="67">
        <f>'Rachunek kalkulacyjny'!D68</f>
        <v>238741.58</v>
      </c>
      <c r="D47" s="18"/>
    </row>
    <row r="48" spans="1:4" ht="11.25">
      <c r="A48" s="85" t="s">
        <v>108</v>
      </c>
      <c r="B48" s="67"/>
      <c r="C48" s="67"/>
      <c r="D48" s="18"/>
    </row>
    <row r="49" spans="1:4" ht="11.25">
      <c r="A49" s="85"/>
      <c r="B49" s="67"/>
      <c r="C49" s="67"/>
      <c r="D49" s="18"/>
    </row>
    <row r="50" spans="1:3" ht="12" thickBot="1">
      <c r="A50" s="85"/>
      <c r="B50" s="67"/>
      <c r="C50" s="67"/>
    </row>
    <row r="51" spans="1:3" ht="11.25">
      <c r="A51" s="85"/>
      <c r="B51" s="59"/>
      <c r="C51" s="59"/>
    </row>
    <row r="52" spans="1:3" ht="11.25">
      <c r="A52" s="84" t="s">
        <v>12</v>
      </c>
      <c r="B52" s="63">
        <f>SUM(B54:B58)</f>
        <v>6495.7</v>
      </c>
      <c r="C52" s="63">
        <f>SUM(C54:C58)</f>
        <v>7163.97</v>
      </c>
    </row>
    <row r="53" spans="1:3" ht="12" thickBot="1">
      <c r="A53" s="84"/>
      <c r="B53" s="65"/>
      <c r="C53" s="65"/>
    </row>
    <row r="54" spans="1:3" s="22" customFormat="1" ht="11.25">
      <c r="A54" s="87" t="s">
        <v>88</v>
      </c>
      <c r="B54" s="68"/>
      <c r="C54" s="68"/>
    </row>
    <row r="55" spans="1:3" s="22" customFormat="1" ht="11.25">
      <c r="A55" s="87" t="s">
        <v>90</v>
      </c>
      <c r="B55" s="64"/>
      <c r="C55" s="64"/>
    </row>
    <row r="56" spans="1:3" s="22" customFormat="1" ht="11.25">
      <c r="A56" s="90" t="s">
        <v>89</v>
      </c>
      <c r="B56" s="64">
        <v>6495.7</v>
      </c>
      <c r="C56" s="64">
        <v>6471.97</v>
      </c>
    </row>
    <row r="57" spans="1:3" s="22" customFormat="1" ht="11.25">
      <c r="A57" s="90" t="s">
        <v>100</v>
      </c>
      <c r="B57" s="69"/>
      <c r="C57" s="69">
        <v>692</v>
      </c>
    </row>
    <row r="58" spans="1:3" s="22" customFormat="1" ht="12" thickBot="1">
      <c r="A58" s="87"/>
      <c r="B58" s="69"/>
      <c r="C58" s="69"/>
    </row>
    <row r="59" spans="1:3" ht="11.25">
      <c r="A59" s="70"/>
      <c r="B59" s="59"/>
      <c r="C59" s="59"/>
    </row>
    <row r="60" spans="1:5" ht="11.25">
      <c r="A60" s="71" t="s">
        <v>14</v>
      </c>
      <c r="B60" s="60">
        <f>B37+B52</f>
        <v>241378.74000000002</v>
      </c>
      <c r="C60" s="60">
        <f>C37+C52</f>
        <v>245905.55</v>
      </c>
      <c r="E60" s="18"/>
    </row>
    <row r="61" spans="1:3" ht="12" thickBot="1">
      <c r="A61" s="72"/>
      <c r="B61" s="65"/>
      <c r="C61" s="65"/>
    </row>
    <row r="63" spans="1:3" ht="12">
      <c r="A63" s="14"/>
      <c r="B63" s="107" t="s">
        <v>16</v>
      </c>
      <c r="C63" s="107"/>
    </row>
    <row r="64" spans="1:3" ht="4.5" customHeight="1">
      <c r="A64" s="15" t="s">
        <v>21</v>
      </c>
      <c r="B64" s="14"/>
      <c r="C64" s="14"/>
    </row>
    <row r="65" spans="1:3" ht="12">
      <c r="A65" s="16" t="s">
        <v>19</v>
      </c>
      <c r="B65" s="14"/>
      <c r="C65" s="14"/>
    </row>
    <row r="66" spans="1:3" ht="12">
      <c r="A66" s="15"/>
      <c r="B66" s="14"/>
      <c r="C66" s="14"/>
    </row>
    <row r="67" spans="1:3" ht="12">
      <c r="A67" s="15"/>
      <c r="B67" s="14"/>
      <c r="C67" s="14"/>
    </row>
    <row r="68" spans="1:3" ht="12">
      <c r="A68" s="15"/>
      <c r="B68" s="14"/>
      <c r="C68" s="14"/>
    </row>
    <row r="69" spans="1:3" ht="12">
      <c r="A69" s="19"/>
      <c r="B69" s="14"/>
      <c r="C69" s="14"/>
    </row>
    <row r="70" spans="1:3" ht="5.25" customHeight="1">
      <c r="A70" s="13" t="s">
        <v>15</v>
      </c>
      <c r="B70" s="14" t="s">
        <v>20</v>
      </c>
      <c r="C70" s="14"/>
    </row>
    <row r="71" spans="1:3" ht="12">
      <c r="A71" s="17" t="s">
        <v>18</v>
      </c>
      <c r="B71" s="14"/>
      <c r="C71" s="14"/>
    </row>
    <row r="72" spans="1:3" ht="12">
      <c r="A72" s="13"/>
      <c r="B72" s="14"/>
      <c r="C72" s="14"/>
    </row>
    <row r="73" spans="1:3" ht="12">
      <c r="A73" s="12"/>
      <c r="B73" s="12"/>
      <c r="C73" s="12"/>
    </row>
    <row r="74" spans="1:3" ht="11.25">
      <c r="A74" s="10"/>
      <c r="B74" s="10"/>
      <c r="C74" s="10"/>
    </row>
    <row r="75" spans="1:3" ht="11.25">
      <c r="A75" s="10"/>
      <c r="B75" s="10"/>
      <c r="C75" s="10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</sheetData>
  <sheetProtection/>
  <mergeCells count="3">
    <mergeCell ref="A3:C3"/>
    <mergeCell ref="B33:C33"/>
    <mergeCell ref="B63:C63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B1" sqref="B1"/>
    </sheetView>
  </sheetViews>
  <sheetFormatPr defaultColWidth="9.00390625" defaultRowHeight="12" customHeight="1"/>
  <cols>
    <col min="1" max="1" width="4.25390625" style="20" customWidth="1"/>
    <col min="2" max="2" width="66.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3" bestFit="1" customWidth="1"/>
    <col min="8" max="9" width="12.00390625" style="53" bestFit="1" customWidth="1"/>
    <col min="10" max="10" width="11.25390625" style="53" bestFit="1" customWidth="1"/>
    <col min="11" max="11" width="9.125" style="53" customWidth="1"/>
    <col min="12" max="16" width="9.125" style="51" customWidth="1"/>
    <col min="17" max="16384" width="9.125" style="20" customWidth="1"/>
  </cols>
  <sheetData>
    <row r="1" spans="1:2" s="102" customFormat="1" ht="18.75">
      <c r="A1" s="100"/>
      <c r="B1" s="103" t="s">
        <v>151</v>
      </c>
    </row>
    <row r="2" spans="1:2" s="102" customFormat="1" ht="11.25">
      <c r="A2" s="100"/>
      <c r="B2" s="101"/>
    </row>
    <row r="3" ht="6.75" customHeight="1"/>
    <row r="4" spans="2:4" ht="5.25" customHeight="1">
      <c r="B4" s="108"/>
      <c r="C4" s="108"/>
      <c r="D4" s="108"/>
    </row>
    <row r="5" spans="2:4" ht="12" customHeight="1">
      <c r="B5" s="109" t="s">
        <v>114</v>
      </c>
      <c r="C5" s="109"/>
      <c r="D5" s="109"/>
    </row>
    <row r="6" spans="2:4" ht="12" customHeight="1">
      <c r="B6" s="114" t="s">
        <v>113</v>
      </c>
      <c r="C6" s="114"/>
      <c r="D6" s="114"/>
    </row>
    <row r="7" spans="2:4" ht="12" customHeight="1">
      <c r="B7" s="113"/>
      <c r="C7" s="113"/>
      <c r="D7" s="113"/>
    </row>
    <row r="8" spans="1:4" ht="22.5">
      <c r="A8" s="111" t="s">
        <v>70</v>
      </c>
      <c r="B8" s="112" t="s">
        <v>22</v>
      </c>
      <c r="C8" s="37" t="s">
        <v>115</v>
      </c>
      <c r="D8" s="38" t="s">
        <v>117</v>
      </c>
    </row>
    <row r="9" spans="1:4" ht="11.25">
      <c r="A9" s="111"/>
      <c r="B9" s="112"/>
      <c r="C9" s="26"/>
      <c r="D9" s="39"/>
    </row>
    <row r="10" spans="1:4" ht="11.25">
      <c r="A10" s="33">
        <v>1</v>
      </c>
      <c r="B10" s="34">
        <v>2</v>
      </c>
      <c r="C10" s="26">
        <v>3</v>
      </c>
      <c r="D10" s="26">
        <v>4</v>
      </c>
    </row>
    <row r="11" spans="1:4" ht="16.5" customHeight="1">
      <c r="A11" s="45" t="s">
        <v>59</v>
      </c>
      <c r="B11" s="31" t="s">
        <v>58</v>
      </c>
      <c r="C11" s="30">
        <f>C12+C13</f>
        <v>9750</v>
      </c>
      <c r="D11" s="30">
        <f>D12+D13</f>
        <v>8574.8</v>
      </c>
    </row>
    <row r="12" spans="1:4" ht="12.75" customHeight="1">
      <c r="A12" s="48" t="s">
        <v>62</v>
      </c>
      <c r="B12" s="32" t="s">
        <v>86</v>
      </c>
      <c r="C12" s="27">
        <v>9750</v>
      </c>
      <c r="D12" s="27">
        <v>8574.8</v>
      </c>
    </row>
    <row r="13" spans="1:4" ht="12.75" customHeight="1">
      <c r="A13" s="48" t="s">
        <v>63</v>
      </c>
      <c r="B13" s="32" t="s">
        <v>87</v>
      </c>
      <c r="C13" s="27"/>
      <c r="D13" s="27"/>
    </row>
    <row r="14" spans="1:6" ht="11.25">
      <c r="A14" s="42" t="s">
        <v>60</v>
      </c>
      <c r="B14" s="31" t="s">
        <v>84</v>
      </c>
      <c r="C14" s="30">
        <f>C15+C16</f>
        <v>0</v>
      </c>
      <c r="D14" s="30">
        <f>D15+D16</f>
        <v>0</v>
      </c>
      <c r="F14" s="55"/>
    </row>
    <row r="15" spans="1:4" ht="12.75" customHeight="1">
      <c r="A15" s="41" t="s">
        <v>23</v>
      </c>
      <c r="B15" s="32" t="s">
        <v>82</v>
      </c>
      <c r="C15" s="27"/>
      <c r="D15" s="27"/>
    </row>
    <row r="16" spans="1:4" ht="12.75" customHeight="1">
      <c r="A16" s="41" t="s">
        <v>83</v>
      </c>
      <c r="B16" s="32" t="s">
        <v>85</v>
      </c>
      <c r="C16" s="27"/>
      <c r="D16" s="27"/>
    </row>
    <row r="17" spans="1:4" ht="12.75" customHeight="1">
      <c r="A17" s="40" t="s">
        <v>61</v>
      </c>
      <c r="B17" s="31" t="s">
        <v>24</v>
      </c>
      <c r="C17" s="30">
        <f>C11-C14</f>
        <v>9750</v>
      </c>
      <c r="D17" s="30">
        <f>D11-D14</f>
        <v>8574.8</v>
      </c>
    </row>
    <row r="18" spans="1:4" ht="12.75" customHeight="1">
      <c r="A18" s="40" t="s">
        <v>75</v>
      </c>
      <c r="B18" s="31" t="s">
        <v>25</v>
      </c>
      <c r="C18" s="28"/>
      <c r="D18" s="28"/>
    </row>
    <row r="19" spans="1:6" ht="12.75" customHeight="1">
      <c r="A19" s="40" t="s">
        <v>26</v>
      </c>
      <c r="B19" s="31" t="s">
        <v>27</v>
      </c>
      <c r="C19" s="28">
        <v>185358.42</v>
      </c>
      <c r="D19" s="28">
        <v>280114.86</v>
      </c>
      <c r="F19" s="55"/>
    </row>
    <row r="20" spans="1:6" ht="12.75" customHeight="1">
      <c r="A20" s="40" t="s">
        <v>28</v>
      </c>
      <c r="B20" s="31" t="s">
        <v>29</v>
      </c>
      <c r="C20" s="30">
        <f>C17-C18-C19</f>
        <v>-175608.42</v>
      </c>
      <c r="D20" s="30">
        <f>D17-D18-D19</f>
        <v>-271540.06</v>
      </c>
      <c r="F20" s="55"/>
    </row>
    <row r="21" spans="1:4" ht="12.75" customHeight="1">
      <c r="A21" s="40" t="s">
        <v>30</v>
      </c>
      <c r="B21" s="31" t="s">
        <v>31</v>
      </c>
      <c r="C21" s="30">
        <f>C22+C23+C24</f>
        <v>678757.14</v>
      </c>
      <c r="D21" s="30">
        <f>D22+D23+D24</f>
        <v>524591.61</v>
      </c>
    </row>
    <row r="22" spans="1:4" ht="12.75" customHeight="1">
      <c r="A22" s="57" t="s">
        <v>23</v>
      </c>
      <c r="B22" s="31" t="s">
        <v>32</v>
      </c>
      <c r="C22" s="27"/>
      <c r="D22" s="27"/>
    </row>
    <row r="23" spans="1:6" ht="11.25">
      <c r="A23" s="57" t="s">
        <v>83</v>
      </c>
      <c r="B23" s="31" t="s">
        <v>130</v>
      </c>
      <c r="C23" s="27"/>
      <c r="D23" s="27"/>
      <c r="F23" s="55"/>
    </row>
    <row r="24" spans="1:4" ht="12.75" customHeight="1">
      <c r="A24" s="57" t="s">
        <v>33</v>
      </c>
      <c r="B24" s="31" t="s">
        <v>34</v>
      </c>
      <c r="C24" s="30">
        <f>C25+C28+C30+C35</f>
        <v>678757.14</v>
      </c>
      <c r="D24" s="30">
        <f>D25+D28+D30+D35</f>
        <v>524591.61</v>
      </c>
    </row>
    <row r="25" spans="1:4" ht="12.75" customHeight="1">
      <c r="A25" s="58" t="s">
        <v>35</v>
      </c>
      <c r="B25" s="31" t="s">
        <v>124</v>
      </c>
      <c r="C25" s="27">
        <f>SUM(C26:C27)</f>
        <v>267950</v>
      </c>
      <c r="D25" s="27">
        <f>SUM(D26:D27)</f>
        <v>279728.63</v>
      </c>
    </row>
    <row r="26" spans="1:4" ht="12.75" customHeight="1">
      <c r="A26" s="43" t="s">
        <v>121</v>
      </c>
      <c r="B26" s="32" t="s">
        <v>120</v>
      </c>
      <c r="C26" s="27">
        <v>265500</v>
      </c>
      <c r="D26" s="27">
        <v>274128.63</v>
      </c>
    </row>
    <row r="27" spans="1:4" ht="12.75" customHeight="1">
      <c r="A27" s="43" t="s">
        <v>122</v>
      </c>
      <c r="B27" s="32" t="s">
        <v>123</v>
      </c>
      <c r="C27" s="27">
        <v>2450</v>
      </c>
      <c r="D27" s="27">
        <v>5600</v>
      </c>
    </row>
    <row r="28" spans="1:4" ht="12.75" customHeight="1">
      <c r="A28" s="58" t="s">
        <v>36</v>
      </c>
      <c r="B28" s="31" t="s">
        <v>125</v>
      </c>
      <c r="C28" s="27">
        <f>C29</f>
        <v>0</v>
      </c>
      <c r="D28" s="27">
        <f>D29</f>
        <v>6000</v>
      </c>
    </row>
    <row r="29" spans="1:4" ht="12.75" customHeight="1">
      <c r="A29" s="43" t="s">
        <v>140</v>
      </c>
      <c r="B29" s="32" t="s">
        <v>141</v>
      </c>
      <c r="C29" s="27"/>
      <c r="D29" s="27">
        <v>6000</v>
      </c>
    </row>
    <row r="30" spans="1:4" ht="12.75" customHeight="1">
      <c r="A30" s="58" t="s">
        <v>79</v>
      </c>
      <c r="B30" s="31" t="s">
        <v>131</v>
      </c>
      <c r="C30" s="27">
        <f>SUM(C31:C34)</f>
        <v>266938.64</v>
      </c>
      <c r="D30" s="27">
        <f>SUM(D31:D34)</f>
        <v>3916</v>
      </c>
    </row>
    <row r="31" spans="1:4" ht="12.75" customHeight="1">
      <c r="A31" s="43" t="s">
        <v>132</v>
      </c>
      <c r="B31" s="32" t="s">
        <v>135</v>
      </c>
      <c r="C31" s="27">
        <v>260508.64</v>
      </c>
      <c r="D31" s="27"/>
    </row>
    <row r="32" spans="1:4" ht="12.75" customHeight="1">
      <c r="A32" s="43" t="s">
        <v>133</v>
      </c>
      <c r="B32" s="32" t="s">
        <v>136</v>
      </c>
      <c r="C32" s="27">
        <v>630</v>
      </c>
      <c r="D32" s="27"/>
    </row>
    <row r="33" spans="1:4" ht="12.75" customHeight="1">
      <c r="A33" s="43" t="s">
        <v>134</v>
      </c>
      <c r="B33" s="32" t="s">
        <v>137</v>
      </c>
      <c r="C33" s="27">
        <v>5800</v>
      </c>
      <c r="D33" s="27">
        <v>0</v>
      </c>
    </row>
    <row r="34" spans="1:4" ht="24.75" customHeight="1">
      <c r="A34" s="43" t="s">
        <v>138</v>
      </c>
      <c r="B34" s="32" t="s">
        <v>139</v>
      </c>
      <c r="C34" s="27"/>
      <c r="D34" s="27">
        <v>3916</v>
      </c>
    </row>
    <row r="35" spans="1:4" ht="12.75" customHeight="1">
      <c r="A35" s="58" t="s">
        <v>126</v>
      </c>
      <c r="B35" s="31" t="s">
        <v>127</v>
      </c>
      <c r="C35" s="27">
        <v>143868.5</v>
      </c>
      <c r="D35" s="27">
        <f>234883.04+63.94</f>
        <v>234946.98</v>
      </c>
    </row>
    <row r="36" spans="1:6" ht="12.75" customHeight="1">
      <c r="A36" s="40" t="s">
        <v>37</v>
      </c>
      <c r="B36" s="31" t="s">
        <v>38</v>
      </c>
      <c r="C36" s="30">
        <f>C37+C38+C39</f>
        <v>269465.93</v>
      </c>
      <c r="D36" s="30">
        <f>D37+D38+D39</f>
        <v>15012.35</v>
      </c>
      <c r="F36" s="55"/>
    </row>
    <row r="37" spans="1:4" ht="12.75" customHeight="1">
      <c r="A37" s="41" t="s">
        <v>23</v>
      </c>
      <c r="B37" s="32" t="s">
        <v>39</v>
      </c>
      <c r="C37" s="27"/>
      <c r="D37" s="27"/>
    </row>
    <row r="38" spans="1:4" ht="12.75" customHeight="1">
      <c r="A38" s="41" t="s">
        <v>83</v>
      </c>
      <c r="B38" s="32" t="s">
        <v>40</v>
      </c>
      <c r="C38" s="27"/>
      <c r="D38" s="27"/>
    </row>
    <row r="39" spans="1:4" ht="12.75" customHeight="1">
      <c r="A39" s="41" t="s">
        <v>33</v>
      </c>
      <c r="B39" s="32" t="s">
        <v>41</v>
      </c>
      <c r="C39" s="27">
        <f>C40+C43+C48</f>
        <v>269465.93</v>
      </c>
      <c r="D39" s="27">
        <f>D40+D43+D48</f>
        <v>15012.35</v>
      </c>
    </row>
    <row r="40" spans="1:4" ht="11.25">
      <c r="A40" s="29" t="s">
        <v>35</v>
      </c>
      <c r="B40" s="31" t="s">
        <v>128</v>
      </c>
      <c r="C40" s="27">
        <f>C42</f>
        <v>0</v>
      </c>
      <c r="D40" s="27">
        <f>D42</f>
        <v>6000</v>
      </c>
    </row>
    <row r="41" spans="1:4" ht="11.25" hidden="1">
      <c r="A41" s="29"/>
      <c r="B41" s="32" t="s">
        <v>78</v>
      </c>
      <c r="C41" s="27"/>
      <c r="D41" s="27"/>
    </row>
    <row r="42" spans="1:4" ht="12.75" customHeight="1">
      <c r="A42" s="43" t="s">
        <v>121</v>
      </c>
      <c r="B42" s="32" t="s">
        <v>150</v>
      </c>
      <c r="C42" s="27"/>
      <c r="D42" s="27">
        <v>6000</v>
      </c>
    </row>
    <row r="43" spans="1:4" ht="11.25">
      <c r="A43" s="29" t="s">
        <v>36</v>
      </c>
      <c r="B43" s="31" t="s">
        <v>142</v>
      </c>
      <c r="C43" s="27">
        <f>SUM(C44:C47)</f>
        <v>268465.93</v>
      </c>
      <c r="D43" s="27">
        <f>SUM(D44:D47)</f>
        <v>8948.41</v>
      </c>
    </row>
    <row r="44" spans="1:4" ht="12.75" customHeight="1">
      <c r="A44" s="43" t="s">
        <v>140</v>
      </c>
      <c r="B44" s="32" t="s">
        <v>146</v>
      </c>
      <c r="C44" s="27">
        <v>260508.64</v>
      </c>
      <c r="D44" s="27"/>
    </row>
    <row r="45" spans="1:4" ht="12.75" customHeight="1">
      <c r="A45" s="43" t="s">
        <v>143</v>
      </c>
      <c r="B45" s="32" t="s">
        <v>147</v>
      </c>
      <c r="C45" s="27">
        <v>3177.29</v>
      </c>
      <c r="D45" s="27"/>
    </row>
    <row r="46" spans="1:4" ht="12.75" customHeight="1">
      <c r="A46" s="43" t="s">
        <v>144</v>
      </c>
      <c r="B46" s="32" t="s">
        <v>148</v>
      </c>
      <c r="C46" s="27">
        <v>4780</v>
      </c>
      <c r="D46" s="27">
        <v>5032.41</v>
      </c>
    </row>
    <row r="47" spans="1:4" ht="24.75" customHeight="1">
      <c r="A47" s="43" t="s">
        <v>145</v>
      </c>
      <c r="B47" s="32" t="s">
        <v>149</v>
      </c>
      <c r="C47" s="27"/>
      <c r="D47" s="27">
        <v>3916</v>
      </c>
    </row>
    <row r="48" spans="1:4" ht="12.75" customHeight="1">
      <c r="A48" s="29" t="s">
        <v>79</v>
      </c>
      <c r="B48" s="31" t="s">
        <v>129</v>
      </c>
      <c r="C48" s="27">
        <v>1000</v>
      </c>
      <c r="D48" s="27">
        <v>63.94</v>
      </c>
    </row>
    <row r="49" spans="1:4" ht="12.75" customHeight="1">
      <c r="A49" s="40" t="s">
        <v>23</v>
      </c>
      <c r="B49" s="31" t="s">
        <v>42</v>
      </c>
      <c r="C49" s="30">
        <f>C20+C21-C36</f>
        <v>233682.78999999998</v>
      </c>
      <c r="D49" s="30">
        <f>D20+D21-D36</f>
        <v>238039.19999999998</v>
      </c>
    </row>
    <row r="50" spans="1:4" ht="12.75" customHeight="1">
      <c r="A50" s="40" t="s">
        <v>74</v>
      </c>
      <c r="B50" s="31" t="s">
        <v>43</v>
      </c>
      <c r="C50" s="30">
        <f>SUM(C51:C55)</f>
        <v>1200.25</v>
      </c>
      <c r="D50" s="30">
        <f>SUM(D51:D55)</f>
        <v>702.38</v>
      </c>
    </row>
    <row r="51" spans="1:4" ht="11.25">
      <c r="A51" s="41" t="s">
        <v>23</v>
      </c>
      <c r="B51" s="32" t="s">
        <v>68</v>
      </c>
      <c r="C51" s="27"/>
      <c r="D51" s="27"/>
    </row>
    <row r="52" spans="1:6" ht="12.75" customHeight="1">
      <c r="A52" s="41" t="s">
        <v>83</v>
      </c>
      <c r="B52" s="32" t="s">
        <v>69</v>
      </c>
      <c r="C52" s="35">
        <v>1200.25</v>
      </c>
      <c r="D52" s="35">
        <v>702.38</v>
      </c>
      <c r="F52" s="55"/>
    </row>
    <row r="53" spans="1:4" ht="12.75" customHeight="1">
      <c r="A53" s="44" t="s">
        <v>33</v>
      </c>
      <c r="B53" s="32" t="s">
        <v>44</v>
      </c>
      <c r="C53" s="27"/>
      <c r="D53" s="27"/>
    </row>
    <row r="54" spans="1:4" ht="12.75" customHeight="1">
      <c r="A54" s="44" t="s">
        <v>45</v>
      </c>
      <c r="B54" s="32" t="s">
        <v>46</v>
      </c>
      <c r="C54" s="35"/>
      <c r="D54" s="35"/>
    </row>
    <row r="55" spans="1:4" ht="12.75" customHeight="1">
      <c r="A55" s="44" t="s">
        <v>110</v>
      </c>
      <c r="B55" s="32" t="s">
        <v>47</v>
      </c>
      <c r="C55" s="35"/>
      <c r="D55" s="35"/>
    </row>
    <row r="56" spans="1:16" s="22" customFormat="1" ht="11.25">
      <c r="A56" s="45" t="s">
        <v>73</v>
      </c>
      <c r="B56" s="31" t="s">
        <v>48</v>
      </c>
      <c r="C56" s="30">
        <f>SUM(C57:C60)</f>
        <v>0</v>
      </c>
      <c r="D56" s="30">
        <f>SUM(D57:D60)</f>
        <v>0</v>
      </c>
      <c r="E56" s="20"/>
      <c r="G56" s="54"/>
      <c r="H56" s="54"/>
      <c r="I56" s="54"/>
      <c r="J56" s="54"/>
      <c r="K56" s="54"/>
      <c r="L56" s="52"/>
      <c r="M56" s="52"/>
      <c r="N56" s="52"/>
      <c r="O56" s="52"/>
      <c r="P56" s="52"/>
    </row>
    <row r="57" spans="1:4" ht="11.25">
      <c r="A57" s="44" t="s">
        <v>23</v>
      </c>
      <c r="B57" s="32" t="s">
        <v>69</v>
      </c>
      <c r="C57" s="27"/>
      <c r="D57" s="27"/>
    </row>
    <row r="58" spans="1:4" ht="11.25">
      <c r="A58" s="44" t="s">
        <v>83</v>
      </c>
      <c r="B58" s="32" t="s">
        <v>49</v>
      </c>
      <c r="C58" s="27"/>
      <c r="D58" s="27"/>
    </row>
    <row r="59" spans="1:4" ht="11.25">
      <c r="A59" s="44" t="s">
        <v>33</v>
      </c>
      <c r="B59" s="32" t="s">
        <v>46</v>
      </c>
      <c r="C59" s="27"/>
      <c r="D59" s="27"/>
    </row>
    <row r="60" spans="1:4" ht="11.25">
      <c r="A60" s="44" t="s">
        <v>45</v>
      </c>
      <c r="B60" s="32" t="s">
        <v>47</v>
      </c>
      <c r="C60" s="35"/>
      <c r="D60" s="27"/>
    </row>
    <row r="61" spans="1:4" ht="12.75" customHeight="1">
      <c r="A61" s="45" t="s">
        <v>72</v>
      </c>
      <c r="B61" s="31" t="s">
        <v>50</v>
      </c>
      <c r="C61" s="30">
        <f>C49+C50-C56</f>
        <v>234883.03999999998</v>
      </c>
      <c r="D61" s="30">
        <f>D49+D50-D56</f>
        <v>238741.58</v>
      </c>
    </row>
    <row r="62" spans="1:4" ht="12.75" customHeight="1">
      <c r="A62" s="45" t="s">
        <v>71</v>
      </c>
      <c r="B62" s="31" t="s">
        <v>51</v>
      </c>
      <c r="C62" s="30">
        <f>C63-C64</f>
        <v>0</v>
      </c>
      <c r="D62" s="30">
        <f>D63-D64</f>
        <v>0</v>
      </c>
    </row>
    <row r="63" spans="1:4" ht="12.75" customHeight="1" hidden="1">
      <c r="A63" s="44" t="s">
        <v>64</v>
      </c>
      <c r="B63" s="32" t="s">
        <v>52</v>
      </c>
      <c r="C63" s="27">
        <v>0</v>
      </c>
      <c r="D63" s="27">
        <v>0</v>
      </c>
    </row>
    <row r="64" spans="1:4" ht="12.75" customHeight="1" hidden="1">
      <c r="A64" s="44" t="s">
        <v>63</v>
      </c>
      <c r="B64" s="32" t="s">
        <v>53</v>
      </c>
      <c r="C64" s="27">
        <v>0</v>
      </c>
      <c r="D64" s="27">
        <v>0</v>
      </c>
    </row>
    <row r="65" spans="1:4" ht="12.75" customHeight="1">
      <c r="A65" s="45" t="s">
        <v>67</v>
      </c>
      <c r="B65" s="31" t="s">
        <v>54</v>
      </c>
      <c r="C65" s="30">
        <f>C61+C62</f>
        <v>234883.03999999998</v>
      </c>
      <c r="D65" s="30">
        <f>D61+D62</f>
        <v>238741.58</v>
      </c>
    </row>
    <row r="66" spans="1:4" ht="12.75" customHeight="1">
      <c r="A66" s="45" t="s">
        <v>66</v>
      </c>
      <c r="B66" s="31" t="s">
        <v>55</v>
      </c>
      <c r="C66" s="27"/>
      <c r="D66" s="35"/>
    </row>
    <row r="67" spans="1:6" ht="11.25">
      <c r="A67" s="45" t="s">
        <v>65</v>
      </c>
      <c r="B67" s="31" t="s">
        <v>111</v>
      </c>
      <c r="C67" s="28"/>
      <c r="D67" s="36"/>
      <c r="F67" s="55"/>
    </row>
    <row r="68" spans="1:4" ht="12.75" customHeight="1">
      <c r="A68" s="46" t="s">
        <v>56</v>
      </c>
      <c r="B68" s="47" t="s">
        <v>57</v>
      </c>
      <c r="C68" s="30">
        <f>C65-C66-C67</f>
        <v>234883.03999999998</v>
      </c>
      <c r="D68" s="30">
        <f>D65-D66-D67</f>
        <v>238741.58</v>
      </c>
    </row>
    <row r="69" spans="2:4" ht="12" customHeight="1">
      <c r="B69" s="21"/>
      <c r="C69" s="21"/>
      <c r="D69" s="21"/>
    </row>
    <row r="70" spans="2:4" ht="12" customHeight="1">
      <c r="B70" s="21"/>
      <c r="C70" s="110" t="s">
        <v>16</v>
      </c>
      <c r="D70" s="110"/>
    </row>
    <row r="71" spans="2:4" ht="6" customHeight="1">
      <c r="B71" s="21" t="s">
        <v>76</v>
      </c>
      <c r="C71" s="21"/>
      <c r="D71" s="21"/>
    </row>
    <row r="72" spans="2:4" ht="12" customHeight="1">
      <c r="B72" s="23" t="s">
        <v>19</v>
      </c>
      <c r="C72" s="21"/>
      <c r="D72" s="21"/>
    </row>
    <row r="73" spans="2:4" ht="12" customHeight="1">
      <c r="B73" s="24"/>
      <c r="C73" s="21"/>
      <c r="D73" s="21"/>
    </row>
    <row r="74" spans="2:4" ht="6.75" customHeight="1">
      <c r="B74" s="20" t="s">
        <v>77</v>
      </c>
      <c r="C74" s="21"/>
      <c r="D74" s="50"/>
    </row>
    <row r="75" spans="2:4" ht="12" customHeight="1">
      <c r="B75" s="25" t="s">
        <v>18</v>
      </c>
      <c r="C75" s="21"/>
      <c r="D75" s="49"/>
    </row>
    <row r="76" spans="2:4" ht="12" customHeight="1">
      <c r="B76" s="20" t="s">
        <v>13</v>
      </c>
      <c r="D76" s="50" t="s">
        <v>17</v>
      </c>
    </row>
  </sheetData>
  <sheetProtection/>
  <mergeCells count="7">
    <mergeCell ref="B4:D4"/>
    <mergeCell ref="B5:D5"/>
    <mergeCell ref="C70:D70"/>
    <mergeCell ref="A8:A9"/>
    <mergeCell ref="B8:B9"/>
    <mergeCell ref="B7:D7"/>
    <mergeCell ref="B6:D6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Magdalena Frydryszak</cp:lastModifiedBy>
  <cp:lastPrinted>2017-03-08T05:41:20Z</cp:lastPrinted>
  <dcterms:created xsi:type="dcterms:W3CDTF">1997-01-07T13:46:46Z</dcterms:created>
  <dcterms:modified xsi:type="dcterms:W3CDTF">2017-04-04T07:05:15Z</dcterms:modified>
  <cp:category/>
  <cp:version/>
  <cp:contentType/>
  <cp:contentStatus/>
</cp:coreProperties>
</file>